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CONSEJO 2022\LOTAIP\Nueva carpeta\NOVIEMBRE\"/>
    </mc:Choice>
  </mc:AlternateContent>
  <xr:revisionPtr revIDLastSave="0" documentId="13_ncr:1_{D5E05CE1-F425-49D7-9FB5-DE7C6F57D15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ENERO 2022" sheetId="1" r:id="rId1"/>
  </sheets>
  <definedNames>
    <definedName name="_xlnm.Print_Area" localSheetId="0">'ENERO 2022'!$A$1:$M$22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6" i="1" l="1"/>
  <c r="M15" i="1"/>
  <c r="J16" i="1"/>
  <c r="J7" i="1"/>
  <c r="J8" i="1"/>
  <c r="J9" i="1"/>
  <c r="J10" i="1"/>
  <c r="J11" i="1"/>
  <c r="J12" i="1"/>
  <c r="J13" i="1"/>
  <c r="J14" i="1"/>
  <c r="J15" i="1"/>
  <c r="J6" i="1"/>
  <c r="I16" i="1"/>
  <c r="I15" i="1"/>
  <c r="H15" i="1"/>
  <c r="H6" i="1"/>
  <c r="I11" i="1"/>
  <c r="I8" i="1"/>
  <c r="I9" i="1"/>
  <c r="I10" i="1"/>
  <c r="I12" i="1"/>
  <c r="I13" i="1"/>
  <c r="I14" i="1"/>
  <c r="I7" i="1"/>
  <c r="I6" i="1"/>
  <c r="H7" i="1"/>
  <c r="H8" i="1"/>
  <c r="H9" i="1"/>
  <c r="H10" i="1"/>
  <c r="H11" i="1"/>
  <c r="H16" i="1" s="1"/>
  <c r="H12" i="1"/>
  <c r="H13" i="1"/>
  <c r="H14" i="1"/>
  <c r="M6" i="1" l="1"/>
  <c r="M8" i="1"/>
  <c r="M10" i="1"/>
  <c r="M11" i="1"/>
  <c r="M16" i="1" s="1"/>
  <c r="M7" i="1"/>
  <c r="M14" i="1"/>
  <c r="M9" i="1"/>
  <c r="M13" i="1"/>
  <c r="M12" i="1"/>
  <c r="L16" i="1"/>
  <c r="K16" i="1"/>
  <c r="H5" i="1"/>
  <c r="I5" i="1"/>
</calcChain>
</file>

<file path=xl/sharedStrings.xml><?xml version="1.0" encoding="utf-8"?>
<sst xmlns="http://schemas.openxmlformats.org/spreadsheetml/2006/main" count="74" uniqueCount="53">
  <si>
    <t>Art. 7 de la Ley Orgánica de Transparencia y Acceso a la Información Pública - LOTAIP</t>
  </si>
  <si>
    <t>c) La remuneración mensual por puesto y todo ingreso adicional, incluso el sistema de compensación, según lo establezcan las disposiciones correspondientes</t>
  </si>
  <si>
    <t>Remuneraciones mensuales</t>
  </si>
  <si>
    <t>Ingresos adicionales</t>
  </si>
  <si>
    <t>No.</t>
  </si>
  <si>
    <t>Apellidos y nombres de los servidores y servidoras</t>
  </si>
  <si>
    <t>Puesto Institucional</t>
  </si>
  <si>
    <t>Regimen laboral al que pertenece</t>
  </si>
  <si>
    <t>Número de partida presupuestaria</t>
  </si>
  <si>
    <t>Grado jerárquico o escala al que pertenece el puesto</t>
  </si>
  <si>
    <t>Remuneración mensual unificada</t>
  </si>
  <si>
    <t>Remuneración unificada (anual)</t>
  </si>
  <si>
    <t>Décimo Tercera Remuneración</t>
  </si>
  <si>
    <t>Décima Cuarta Remuneración</t>
  </si>
  <si>
    <t>Horas suplementarias y extraordinarias</t>
  </si>
  <si>
    <t>Encargos y subrogaciones</t>
  </si>
  <si>
    <t>Total ingresos adicionales</t>
  </si>
  <si>
    <t>LOSEP</t>
  </si>
  <si>
    <t>NJ3</t>
  </si>
  <si>
    <t>TOTAL DE REMUNERACIONES UNIFICADAS</t>
  </si>
  <si>
    <t>FECHA ACTUALIZACIÓN DE LA INFORMACIÓN:</t>
  </si>
  <si>
    <t>PERIODICIDAD DE ACTUALIZACIÓN DE LA INFORMACIÓN:</t>
  </si>
  <si>
    <t>MENSUAL</t>
  </si>
  <si>
    <t>UNIDAD POSEEDORA DE LA INFORMACION - LITERAL c):</t>
  </si>
  <si>
    <t>RESPONSABLE DE LA UNIDAD POSEEDORA DE LA INFORMACIÓN DEL LITERAL c):</t>
  </si>
  <si>
    <t>CORREO ELECTRÓNICO DEL O LA RESPONSABLE DE LA UNIDAD POSEEDORA DE LA INFORMACIÓN:</t>
  </si>
  <si>
    <t>NÚMERO TELEFÓNICO DEL O LA RESPONSABLE DE LA UNIDAD POSEEDORA DE LA INFORMACIÓN:</t>
  </si>
  <si>
    <t>07 2250939</t>
  </si>
  <si>
    <t>2.1.1.7.1.01.05</t>
  </si>
  <si>
    <t xml:space="preserve">DELGADO ORELLANA RAUL </t>
  </si>
  <si>
    <t>ALBA ORTUÑO FABIAN</t>
  </si>
  <si>
    <t>SECRETARIO EJECUTIVO</t>
  </si>
  <si>
    <t>CONTADOR</t>
  </si>
  <si>
    <t>TÉCNICO DE POLÍTICA PÚBLICA</t>
  </si>
  <si>
    <t>TÉCNICO DE COMUNICACIÓN</t>
  </si>
  <si>
    <t>SUAREZ TORRES LISSETH ANDREA</t>
  </si>
  <si>
    <t>VOCAL 1</t>
  </si>
  <si>
    <t>VOCAL 2</t>
  </si>
  <si>
    <t>consejocantonalccpidp@gmail.com</t>
  </si>
  <si>
    <t>TECNICA DE PARTICIPÁCIÓN</t>
  </si>
  <si>
    <t>PACHECO CONDO ELSA MARISOL</t>
  </si>
  <si>
    <t>ALCALDE</t>
  </si>
  <si>
    <t xml:space="preserve">ALVEAR JHONNY </t>
  </si>
  <si>
    <t xml:space="preserve">PACHECO CONDO ELSA MARISOL </t>
  </si>
  <si>
    <t xml:space="preserve">MACAS BUENO AGUSTIN  </t>
  </si>
  <si>
    <t xml:space="preserve">VALLEJO  JOSE LUIS </t>
  </si>
  <si>
    <t xml:space="preserve">BERMEO  DARIO </t>
  </si>
  <si>
    <t>PROMOTOR</t>
  </si>
  <si>
    <t xml:space="preserve">ASTUDILLO  VICTORIA </t>
  </si>
  <si>
    <t xml:space="preserve">BRITO CRIOLLO ISABEL </t>
  </si>
  <si>
    <t xml:space="preserve">ZHIRZHAN LUIS </t>
  </si>
  <si>
    <t xml:space="preserve">NOTIFICADOR </t>
  </si>
  <si>
    <t>VOCAL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</si>
</sst>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C0A]d\-mmm\-yyyy;@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sz val="10"/>
      <color indexed="8"/>
      <name val="Arial"/>
      <family val="2"/>
    </font>
    <font>
      <sz val="12"/>
      <name val="Courier"/>
      <family val="3"/>
    </font>
    <font>
      <b/>
      <sz val="10"/>
      <name val="Calibri"/>
      <family val="2"/>
      <scheme val="minor"/>
    </font>
    <font>
      <u/>
      <sz val="7"/>
      <color theme="10"/>
      <name val="Arial"/>
      <family val="2"/>
    </font>
    <font>
      <sz val="14"/>
      <color theme="1"/>
      <name val="Calibri"/>
      <family val="2"/>
      <scheme val="minor"/>
    </font>
    <font>
      <u/>
      <sz val="14"/>
      <color theme="10"/>
      <name val="Arial"/>
      <family val="2"/>
    </font>
    <font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theme="6"/>
      </patternFill>
    </fill>
    <fill>
      <patternFill patternType="solid">
        <fgColor theme="0"/>
        <bgColor theme="6" tint="0.79998168889431442"/>
      </patternFill>
    </fill>
    <fill>
      <patternFill patternType="solid">
        <fgColor theme="0"/>
        <bgColor theme="5" tint="0.79998168889431442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7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44">
    <xf numFmtId="0" fontId="0" fillId="0" borderId="0" xfId="0"/>
    <xf numFmtId="0" fontId="0" fillId="3" borderId="0" xfId="0" applyFill="1"/>
    <xf numFmtId="0" fontId="4" fillId="5" borderId="1" xfId="0" applyFont="1" applyFill="1" applyBorder="1" applyAlignment="1">
      <alignment horizontal="center" vertical="center" wrapText="1"/>
    </xf>
    <xf numFmtId="0" fontId="5" fillId="3" borderId="0" xfId="0" applyFont="1" applyFill="1"/>
    <xf numFmtId="0" fontId="0" fillId="3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0" fillId="3" borderId="1" xfId="0" applyFont="1" applyFill="1" applyBorder="1" applyAlignment="1">
      <alignment horizontal="left" vertical="center" wrapText="1"/>
    </xf>
    <xf numFmtId="4" fontId="0" fillId="3" borderId="1" xfId="0" applyNumberFormat="1" applyFont="1" applyFill="1" applyBorder="1" applyAlignment="1">
      <alignment horizontal="right" vertical="center" wrapText="1"/>
    </xf>
    <xf numFmtId="0" fontId="0" fillId="6" borderId="1" xfId="0" applyFont="1" applyFill="1" applyBorder="1" applyAlignment="1">
      <alignment horizontal="center" vertical="center" wrapText="1"/>
    </xf>
    <xf numFmtId="0" fontId="0" fillId="3" borderId="0" xfId="0" applyFill="1" applyBorder="1"/>
    <xf numFmtId="0" fontId="3" fillId="6" borderId="5" xfId="0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right" vertical="center" wrapText="1"/>
    </xf>
    <xf numFmtId="0" fontId="0" fillId="0" borderId="0" xfId="0" applyBorder="1"/>
    <xf numFmtId="0" fontId="8" fillId="7" borderId="0" xfId="0" applyFont="1" applyFill="1" applyBorder="1" applyAlignment="1">
      <alignment horizontal="left" vertical="center" wrapText="1"/>
    </xf>
    <xf numFmtId="0" fontId="5" fillId="7" borderId="0" xfId="0" applyFont="1" applyFill="1" applyBorder="1" applyAlignment="1">
      <alignment horizontal="center" vertical="center" wrapText="1"/>
    </xf>
    <xf numFmtId="0" fontId="1" fillId="3" borderId="0" xfId="0" applyFont="1" applyFill="1"/>
    <xf numFmtId="0" fontId="0" fillId="3" borderId="1" xfId="0" applyFill="1" applyBorder="1" applyAlignment="1">
      <alignment horizontal="left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3" borderId="5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left" vertical="center" wrapText="1"/>
    </xf>
    <xf numFmtId="0" fontId="0" fillId="3" borderId="2" xfId="0" applyFont="1" applyFill="1" applyBorder="1" applyAlignment="1">
      <alignment horizontal="center" vertical="center" wrapText="1"/>
    </xf>
    <xf numFmtId="0" fontId="0" fillId="3" borderId="6" xfId="0" applyFill="1" applyBorder="1" applyAlignment="1">
      <alignment horizontal="left" vertical="center" wrapText="1"/>
    </xf>
    <xf numFmtId="0" fontId="8" fillId="7" borderId="2" xfId="0" applyFont="1" applyFill="1" applyBorder="1" applyAlignment="1">
      <alignment horizontal="left" vertical="center" wrapText="1"/>
    </xf>
    <xf numFmtId="0" fontId="8" fillId="7" borderId="3" xfId="0" applyFont="1" applyFill="1" applyBorder="1" applyAlignment="1">
      <alignment horizontal="left" vertical="center" wrapText="1"/>
    </xf>
    <xf numFmtId="0" fontId="8" fillId="7" borderId="5" xfId="0" applyFont="1" applyFill="1" applyBorder="1" applyAlignment="1">
      <alignment horizontal="left" vertical="center" wrapText="1"/>
    </xf>
    <xf numFmtId="164" fontId="10" fillId="3" borderId="2" xfId="0" applyNumberFormat="1" applyFont="1" applyFill="1" applyBorder="1" applyAlignment="1">
      <alignment horizontal="center" vertical="center"/>
    </xf>
    <xf numFmtId="164" fontId="10" fillId="3" borderId="3" xfId="0" applyNumberFormat="1" applyFont="1" applyFill="1" applyBorder="1" applyAlignment="1">
      <alignment horizontal="center" vertical="center"/>
    </xf>
    <xf numFmtId="164" fontId="10" fillId="3" borderId="5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  <xf numFmtId="0" fontId="11" fillId="0" borderId="2" xfId="5" applyFont="1" applyBorder="1" applyAlignment="1" applyProtection="1">
      <alignment horizontal="center" vertical="center" wrapText="1"/>
    </xf>
    <xf numFmtId="0" fontId="11" fillId="0" borderId="3" xfId="5" applyFont="1" applyBorder="1" applyAlignment="1" applyProtection="1">
      <alignment horizontal="center" vertical="center" wrapText="1"/>
    </xf>
    <xf numFmtId="0" fontId="11" fillId="0" borderId="5" xfId="5" applyFont="1" applyBorder="1" applyAlignment="1" applyProtection="1">
      <alignment horizontal="center" vertical="center" wrapText="1"/>
    </xf>
    <xf numFmtId="0" fontId="10" fillId="3" borderId="2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</cellXfs>
  <cellStyles count="6">
    <cellStyle name="Hipervínculo" xfId="5" builtinId="8"/>
    <cellStyle name="Millares 2 3" xfId="1" xr:uid="{00000000-0005-0000-0000-000001000000}"/>
    <cellStyle name="Millares 2 3 2" xfId="3" xr:uid="{00000000-0005-0000-0000-000002000000}"/>
    <cellStyle name="Normal" xfId="0" builtinId="0"/>
    <cellStyle name="Normal 3 2" xfId="4" xr:uid="{00000000-0005-0000-0000-000004000000}"/>
    <cellStyle name="Normal 6" xfId="2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onsejocantonalccpidp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Z145"/>
  <sheetViews>
    <sheetView tabSelected="1" topLeftCell="D13" zoomScale="70" zoomScaleNormal="70" workbookViewId="0">
      <selection activeCell="A18" sqref="A18:I18"/>
    </sheetView>
  </sheetViews>
  <sheetFormatPr baseColWidth="10" defaultRowHeight="15" x14ac:dyDescent="0.25"/>
  <cols>
    <col min="1" max="1" width="4.42578125" customWidth="1"/>
    <col min="2" max="2" width="50.7109375" customWidth="1"/>
    <col min="3" max="3" width="56.85546875" customWidth="1"/>
    <col min="4" max="6" width="24.140625" customWidth="1"/>
    <col min="7" max="7" width="17.42578125" bestFit="1" customWidth="1"/>
    <col min="8" max="8" width="19" customWidth="1"/>
    <col min="9" max="9" width="16.42578125" customWidth="1"/>
    <col min="10" max="10" width="16.5703125" customWidth="1"/>
    <col min="11" max="11" width="17.85546875" customWidth="1"/>
    <col min="12" max="12" width="16.42578125" customWidth="1"/>
    <col min="13" max="13" width="16.85546875" customWidth="1"/>
    <col min="15" max="38" width="11.42578125" style="1"/>
  </cols>
  <sheetData>
    <row r="1" spans="1:78" ht="33" customHeight="1" x14ac:dyDescent="0.25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1"/>
    </row>
    <row r="2" spans="1:78" ht="27.75" customHeight="1" x14ac:dyDescent="0.25">
      <c r="A2" s="28" t="s">
        <v>1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1"/>
    </row>
    <row r="3" spans="1:78" ht="31.5" customHeight="1" x14ac:dyDescent="0.25">
      <c r="A3" s="29" t="s">
        <v>2</v>
      </c>
      <c r="B3" s="30"/>
      <c r="C3" s="30"/>
      <c r="D3" s="30"/>
      <c r="E3" s="30"/>
      <c r="F3" s="30"/>
      <c r="G3" s="30"/>
      <c r="H3" s="30"/>
      <c r="I3" s="31" t="s">
        <v>3</v>
      </c>
      <c r="J3" s="31"/>
      <c r="K3" s="31"/>
      <c r="L3" s="31"/>
      <c r="M3" s="31"/>
    </row>
    <row r="4" spans="1:78" s="3" customFormat="1" ht="56.25" customHeight="1" x14ac:dyDescent="0.25">
      <c r="A4" s="2" t="s">
        <v>4</v>
      </c>
      <c r="B4" s="2" t="s">
        <v>5</v>
      </c>
      <c r="C4" s="2" t="s">
        <v>6</v>
      </c>
      <c r="D4" s="2" t="s">
        <v>7</v>
      </c>
      <c r="E4" s="2" t="s">
        <v>8</v>
      </c>
      <c r="F4" s="2" t="s">
        <v>9</v>
      </c>
      <c r="G4" s="2" t="s">
        <v>10</v>
      </c>
      <c r="H4" s="2" t="s">
        <v>11</v>
      </c>
      <c r="I4" s="2" t="s">
        <v>12</v>
      </c>
      <c r="J4" s="2" t="s">
        <v>13</v>
      </c>
      <c r="K4" s="2" t="s">
        <v>14</v>
      </c>
      <c r="L4" s="2" t="s">
        <v>15</v>
      </c>
      <c r="M4" s="2" t="s">
        <v>16</v>
      </c>
    </row>
    <row r="5" spans="1:78" s="1" customFormat="1" x14ac:dyDescent="0.25">
      <c r="A5" s="4">
        <v>1</v>
      </c>
      <c r="B5" s="5" t="s">
        <v>29</v>
      </c>
      <c r="C5" s="6" t="s">
        <v>41</v>
      </c>
      <c r="D5" s="4" t="s">
        <v>17</v>
      </c>
      <c r="E5" s="17" t="s">
        <v>28</v>
      </c>
      <c r="F5" s="4" t="s">
        <v>18</v>
      </c>
      <c r="G5" s="7"/>
      <c r="H5" s="7">
        <f>G5*12</f>
        <v>0</v>
      </c>
      <c r="I5" s="7">
        <f>+G5</f>
        <v>0</v>
      </c>
      <c r="J5" s="7">
        <v>0</v>
      </c>
      <c r="K5" s="7">
        <v>0</v>
      </c>
      <c r="L5" s="7">
        <v>0</v>
      </c>
      <c r="M5" s="7"/>
    </row>
    <row r="6" spans="1:78" s="1" customFormat="1" x14ac:dyDescent="0.25">
      <c r="A6" s="8">
        <v>2</v>
      </c>
      <c r="B6" s="5" t="s">
        <v>30</v>
      </c>
      <c r="C6" s="16" t="s">
        <v>31</v>
      </c>
      <c r="D6" s="4" t="s">
        <v>17</v>
      </c>
      <c r="E6" s="17" t="s">
        <v>28</v>
      </c>
      <c r="F6" s="4">
        <v>16</v>
      </c>
      <c r="G6" s="7">
        <v>2308</v>
      </c>
      <c r="H6" s="7">
        <f>G6*12</f>
        <v>27696</v>
      </c>
      <c r="I6" s="7">
        <f>+G6/12</f>
        <v>192.33333333333334</v>
      </c>
      <c r="J6" s="7">
        <f>425/12</f>
        <v>35.416666666666664</v>
      </c>
      <c r="K6" s="7">
        <v>0</v>
      </c>
      <c r="L6" s="7">
        <v>0</v>
      </c>
      <c r="M6" s="7">
        <f>+I6+J6</f>
        <v>227.75</v>
      </c>
    </row>
    <row r="7" spans="1:78" s="1" customFormat="1" x14ac:dyDescent="0.25">
      <c r="A7" s="4">
        <v>3</v>
      </c>
      <c r="B7" s="5" t="s">
        <v>42</v>
      </c>
      <c r="C7" s="16" t="s">
        <v>39</v>
      </c>
      <c r="D7" s="4" t="s">
        <v>17</v>
      </c>
      <c r="E7" s="17" t="s">
        <v>28</v>
      </c>
      <c r="F7" s="4">
        <v>10</v>
      </c>
      <c r="G7" s="7">
        <v>1086</v>
      </c>
      <c r="H7" s="7">
        <f t="shared" ref="H7:H15" si="0">G7*12</f>
        <v>13032</v>
      </c>
      <c r="I7" s="7">
        <f>+G7/12</f>
        <v>90.5</v>
      </c>
      <c r="J7" s="7">
        <f t="shared" ref="J7:J15" si="1">425/12</f>
        <v>35.416666666666664</v>
      </c>
      <c r="K7" s="7">
        <v>0</v>
      </c>
      <c r="L7" s="7">
        <v>0</v>
      </c>
      <c r="M7" s="7">
        <f t="shared" ref="M7:M15" si="2">+I7+J7</f>
        <v>125.91666666666666</v>
      </c>
    </row>
    <row r="8" spans="1:78" s="1" customFormat="1" x14ac:dyDescent="0.25">
      <c r="A8" s="4">
        <v>4</v>
      </c>
      <c r="B8" s="5" t="s">
        <v>43</v>
      </c>
      <c r="C8" s="16" t="s">
        <v>32</v>
      </c>
      <c r="D8" s="4" t="s">
        <v>17</v>
      </c>
      <c r="E8" s="17" t="s">
        <v>28</v>
      </c>
      <c r="F8" s="4">
        <v>10</v>
      </c>
      <c r="G8" s="7">
        <v>1086</v>
      </c>
      <c r="H8" s="7">
        <f t="shared" si="0"/>
        <v>13032</v>
      </c>
      <c r="I8" s="7">
        <f t="shared" ref="I8:I15" si="3">+G8/12</f>
        <v>90.5</v>
      </c>
      <c r="J8" s="7">
        <f t="shared" si="1"/>
        <v>35.416666666666664</v>
      </c>
      <c r="K8" s="7">
        <v>0</v>
      </c>
      <c r="L8" s="7">
        <v>0</v>
      </c>
      <c r="M8" s="7">
        <f t="shared" si="2"/>
        <v>125.91666666666666</v>
      </c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</row>
    <row r="9" spans="1:78" s="1" customFormat="1" x14ac:dyDescent="0.25">
      <c r="A9" s="4">
        <v>5</v>
      </c>
      <c r="B9" s="5" t="s">
        <v>44</v>
      </c>
      <c r="C9" s="19" t="s">
        <v>33</v>
      </c>
      <c r="D9" s="4" t="s">
        <v>17</v>
      </c>
      <c r="E9" s="17" t="s">
        <v>28</v>
      </c>
      <c r="F9" s="18">
        <v>4</v>
      </c>
      <c r="G9" s="7">
        <v>1086</v>
      </c>
      <c r="H9" s="7">
        <f t="shared" si="0"/>
        <v>13032</v>
      </c>
      <c r="I9" s="7">
        <f t="shared" si="3"/>
        <v>90.5</v>
      </c>
      <c r="J9" s="7">
        <f t="shared" si="1"/>
        <v>35.416666666666664</v>
      </c>
      <c r="K9" s="7">
        <v>0</v>
      </c>
      <c r="L9" s="7">
        <v>0</v>
      </c>
      <c r="M9" s="7">
        <f t="shared" si="2"/>
        <v>125.91666666666666</v>
      </c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</row>
    <row r="10" spans="1:78" s="1" customFormat="1" x14ac:dyDescent="0.25">
      <c r="A10" s="4">
        <v>6</v>
      </c>
      <c r="B10" s="5" t="s">
        <v>45</v>
      </c>
      <c r="C10" s="19" t="s">
        <v>34</v>
      </c>
      <c r="D10" s="4" t="s">
        <v>17</v>
      </c>
      <c r="E10" s="17" t="s">
        <v>28</v>
      </c>
      <c r="F10" s="18">
        <v>4</v>
      </c>
      <c r="G10" s="7">
        <v>622</v>
      </c>
      <c r="H10" s="7">
        <f t="shared" si="0"/>
        <v>7464</v>
      </c>
      <c r="I10" s="7">
        <f t="shared" si="3"/>
        <v>51.833333333333336</v>
      </c>
      <c r="J10" s="7">
        <f t="shared" si="1"/>
        <v>35.416666666666664</v>
      </c>
      <c r="K10" s="7">
        <v>0</v>
      </c>
      <c r="L10" s="7">
        <v>0</v>
      </c>
      <c r="M10" s="7">
        <f t="shared" si="2"/>
        <v>87.25</v>
      </c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</row>
    <row r="11" spans="1:78" s="1" customFormat="1" x14ac:dyDescent="0.25">
      <c r="A11" s="4">
        <v>8</v>
      </c>
      <c r="B11" s="5" t="s">
        <v>46</v>
      </c>
      <c r="C11" s="19" t="s">
        <v>47</v>
      </c>
      <c r="D11" s="4" t="s">
        <v>17</v>
      </c>
      <c r="E11" s="17" t="s">
        <v>28</v>
      </c>
      <c r="F11" s="18">
        <v>1</v>
      </c>
      <c r="G11" s="7">
        <v>527</v>
      </c>
      <c r="H11" s="7">
        <f t="shared" si="0"/>
        <v>6324</v>
      </c>
      <c r="I11" s="7">
        <f>+G11/12</f>
        <v>43.916666666666664</v>
      </c>
      <c r="J11" s="7">
        <f t="shared" si="1"/>
        <v>35.416666666666664</v>
      </c>
      <c r="K11" s="7">
        <v>0</v>
      </c>
      <c r="L11" s="7">
        <v>0</v>
      </c>
      <c r="M11" s="7">
        <f t="shared" si="2"/>
        <v>79.333333333333329</v>
      </c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  <c r="BO11" s="9"/>
      <c r="BP11" s="9"/>
      <c r="BQ11" s="9"/>
      <c r="BR11" s="9"/>
      <c r="BS11" s="9"/>
      <c r="BT11" s="9"/>
      <c r="BU11" s="9"/>
      <c r="BV11" s="9"/>
      <c r="BW11" s="9"/>
      <c r="BX11" s="9"/>
      <c r="BY11" s="9"/>
      <c r="BZ11" s="9"/>
    </row>
    <row r="12" spans="1:78" s="1" customFormat="1" x14ac:dyDescent="0.25">
      <c r="A12" s="4">
        <v>9</v>
      </c>
      <c r="B12" s="5" t="s">
        <v>48</v>
      </c>
      <c r="C12" s="19" t="s">
        <v>36</v>
      </c>
      <c r="D12" s="4" t="s">
        <v>17</v>
      </c>
      <c r="E12" s="17" t="s">
        <v>28</v>
      </c>
      <c r="F12" s="18">
        <v>8</v>
      </c>
      <c r="G12" s="7">
        <v>901</v>
      </c>
      <c r="H12" s="7">
        <f t="shared" si="0"/>
        <v>10812</v>
      </c>
      <c r="I12" s="7">
        <f t="shared" si="3"/>
        <v>75.083333333333329</v>
      </c>
      <c r="J12" s="7">
        <f t="shared" si="1"/>
        <v>35.416666666666664</v>
      </c>
      <c r="K12" s="7">
        <v>0</v>
      </c>
      <c r="L12" s="7">
        <v>0</v>
      </c>
      <c r="M12" s="7">
        <f t="shared" si="2"/>
        <v>110.5</v>
      </c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  <c r="BM12" s="9"/>
      <c r="BN12" s="9"/>
      <c r="BO12" s="9"/>
      <c r="BP12" s="9"/>
      <c r="BQ12" s="9"/>
      <c r="BR12" s="9"/>
      <c r="BS12" s="9"/>
      <c r="BT12" s="9"/>
      <c r="BU12" s="9"/>
      <c r="BV12" s="9"/>
      <c r="BW12" s="9"/>
      <c r="BX12" s="9"/>
      <c r="BY12" s="9"/>
      <c r="BZ12" s="9"/>
    </row>
    <row r="13" spans="1:78" s="1" customFormat="1" x14ac:dyDescent="0.25">
      <c r="A13" s="4">
        <v>10</v>
      </c>
      <c r="B13" s="5" t="s">
        <v>35</v>
      </c>
      <c r="C13" s="19" t="s">
        <v>37</v>
      </c>
      <c r="D13" s="4" t="s">
        <v>17</v>
      </c>
      <c r="E13" s="17" t="s">
        <v>28</v>
      </c>
      <c r="F13" s="18">
        <v>8</v>
      </c>
      <c r="G13" s="7">
        <v>901</v>
      </c>
      <c r="H13" s="7">
        <f t="shared" si="0"/>
        <v>10812</v>
      </c>
      <c r="I13" s="7">
        <f t="shared" si="3"/>
        <v>75.083333333333329</v>
      </c>
      <c r="J13" s="7">
        <f t="shared" si="1"/>
        <v>35.416666666666664</v>
      </c>
      <c r="K13" s="7">
        <v>0</v>
      </c>
      <c r="L13" s="7">
        <v>0</v>
      </c>
      <c r="M13" s="7">
        <f t="shared" si="2"/>
        <v>110.5</v>
      </c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  <c r="BM13" s="9"/>
      <c r="BN13" s="9"/>
      <c r="BO13" s="9"/>
      <c r="BP13" s="9"/>
      <c r="BQ13" s="9"/>
      <c r="BR13" s="9"/>
      <c r="BS13" s="9"/>
      <c r="BT13" s="9"/>
      <c r="BU13" s="9"/>
      <c r="BV13" s="9"/>
      <c r="BW13" s="9"/>
      <c r="BX13" s="9"/>
      <c r="BY13" s="9"/>
      <c r="BZ13" s="9"/>
    </row>
    <row r="14" spans="1:78" s="1" customFormat="1" x14ac:dyDescent="0.25">
      <c r="A14" s="4">
        <v>11</v>
      </c>
      <c r="B14" s="5" t="s">
        <v>49</v>
      </c>
      <c r="C14" s="19" t="s">
        <v>52</v>
      </c>
      <c r="D14" s="4" t="s">
        <v>17</v>
      </c>
      <c r="E14" s="17" t="s">
        <v>28</v>
      </c>
      <c r="F14" s="18">
        <v>4</v>
      </c>
      <c r="G14" s="7">
        <v>901</v>
      </c>
      <c r="H14" s="7">
        <f t="shared" si="0"/>
        <v>10812</v>
      </c>
      <c r="I14" s="7">
        <f t="shared" si="3"/>
        <v>75.083333333333329</v>
      </c>
      <c r="J14" s="7">
        <f t="shared" si="1"/>
        <v>35.416666666666664</v>
      </c>
      <c r="K14" s="7">
        <v>0</v>
      </c>
      <c r="L14" s="7">
        <v>0</v>
      </c>
      <c r="M14" s="7">
        <f t="shared" si="2"/>
        <v>110.5</v>
      </c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9"/>
      <c r="BW14" s="9"/>
      <c r="BX14" s="9"/>
      <c r="BY14" s="9"/>
      <c r="BZ14" s="9"/>
    </row>
    <row r="15" spans="1:78" s="1" customFormat="1" x14ac:dyDescent="0.25">
      <c r="A15" s="20">
        <v>12</v>
      </c>
      <c r="B15" s="5" t="s">
        <v>50</v>
      </c>
      <c r="C15" s="21" t="s">
        <v>51</v>
      </c>
      <c r="D15" s="4" t="s">
        <v>17</v>
      </c>
      <c r="E15" s="17" t="s">
        <v>28</v>
      </c>
      <c r="F15" s="18">
        <v>4</v>
      </c>
      <c r="G15" s="7">
        <v>622</v>
      </c>
      <c r="H15" s="7">
        <f t="shared" si="0"/>
        <v>7464</v>
      </c>
      <c r="I15" s="7">
        <f t="shared" si="3"/>
        <v>51.833333333333336</v>
      </c>
      <c r="J15" s="7">
        <f t="shared" si="1"/>
        <v>35.416666666666664</v>
      </c>
      <c r="K15" s="7">
        <v>0</v>
      </c>
      <c r="L15" s="7">
        <v>0</v>
      </c>
      <c r="M15" s="7">
        <f t="shared" si="2"/>
        <v>87.25</v>
      </c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</row>
    <row r="16" spans="1:78" s="1" customFormat="1" ht="31.5" customHeight="1" x14ac:dyDescent="0.25">
      <c r="A16" s="32" t="s">
        <v>19</v>
      </c>
      <c r="B16" s="33"/>
      <c r="C16" s="34"/>
      <c r="D16" s="10"/>
      <c r="E16" s="10"/>
      <c r="F16" s="10"/>
      <c r="G16" s="11">
        <f>+SUM(G5:G15)</f>
        <v>10040</v>
      </c>
      <c r="H16" s="11">
        <f>+SUM(H5:H15)</f>
        <v>120480</v>
      </c>
      <c r="I16" s="11">
        <f>+SUM(I5:I15)</f>
        <v>836.66666666666686</v>
      </c>
      <c r="J16" s="11">
        <f>+SUM(J5:J15)</f>
        <v>354.16666666666669</v>
      </c>
      <c r="K16" s="11">
        <f t="shared" ref="K16:L16" si="4">+SUM(K5:K14)</f>
        <v>0</v>
      </c>
      <c r="L16" s="11">
        <f t="shared" si="4"/>
        <v>0</v>
      </c>
      <c r="M16" s="11">
        <f>+SUM(M5:M15)</f>
        <v>1190.8333333333333</v>
      </c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</row>
    <row r="17" spans="1:78" ht="22.5" customHeight="1" x14ac:dyDescent="0.25">
      <c r="A17" s="22" t="s">
        <v>20</v>
      </c>
      <c r="B17" s="23"/>
      <c r="C17" s="23"/>
      <c r="D17" s="23"/>
      <c r="E17" s="23"/>
      <c r="F17" s="23"/>
      <c r="G17" s="23"/>
      <c r="H17" s="23"/>
      <c r="I17" s="24"/>
      <c r="J17" s="25">
        <v>44895</v>
      </c>
      <c r="K17" s="26"/>
      <c r="L17" s="26"/>
      <c r="M17" s="27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</row>
    <row r="18" spans="1:78" ht="24" customHeight="1" x14ac:dyDescent="0.25">
      <c r="A18" s="22" t="s">
        <v>21</v>
      </c>
      <c r="B18" s="23"/>
      <c r="C18" s="23"/>
      <c r="D18" s="23"/>
      <c r="E18" s="23"/>
      <c r="F18" s="23"/>
      <c r="G18" s="23"/>
      <c r="H18" s="23"/>
      <c r="I18" s="24"/>
      <c r="J18" s="38" t="s">
        <v>22</v>
      </c>
      <c r="K18" s="39"/>
      <c r="L18" s="39"/>
      <c r="M18" s="40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</row>
    <row r="19" spans="1:78" ht="38.25" customHeight="1" x14ac:dyDescent="0.25">
      <c r="A19" s="22" t="s">
        <v>23</v>
      </c>
      <c r="B19" s="23"/>
      <c r="C19" s="23"/>
      <c r="D19" s="23"/>
      <c r="E19" s="23"/>
      <c r="F19" s="23"/>
      <c r="G19" s="23"/>
      <c r="H19" s="23"/>
      <c r="I19" s="24"/>
      <c r="J19" s="41" t="s">
        <v>32</v>
      </c>
      <c r="K19" s="42"/>
      <c r="L19" s="42"/>
      <c r="M19" s="43"/>
      <c r="N19" s="1"/>
    </row>
    <row r="20" spans="1:78" ht="29.25" customHeight="1" x14ac:dyDescent="0.25">
      <c r="A20" s="22" t="s">
        <v>24</v>
      </c>
      <c r="B20" s="23"/>
      <c r="C20" s="23"/>
      <c r="D20" s="23"/>
      <c r="E20" s="23"/>
      <c r="F20" s="23"/>
      <c r="G20" s="23"/>
      <c r="H20" s="23"/>
      <c r="I20" s="24"/>
      <c r="J20" s="38" t="s">
        <v>40</v>
      </c>
      <c r="K20" s="39"/>
      <c r="L20" s="39"/>
      <c r="M20" s="40"/>
      <c r="N20" s="1"/>
    </row>
    <row r="21" spans="1:78" ht="29.25" customHeight="1" x14ac:dyDescent="0.25">
      <c r="A21" s="22" t="s">
        <v>25</v>
      </c>
      <c r="B21" s="23"/>
      <c r="C21" s="23"/>
      <c r="D21" s="23"/>
      <c r="E21" s="23"/>
      <c r="F21" s="23"/>
      <c r="G21" s="23"/>
      <c r="H21" s="23"/>
      <c r="I21" s="24"/>
      <c r="J21" s="35" t="s">
        <v>38</v>
      </c>
      <c r="K21" s="36"/>
      <c r="L21" s="36"/>
      <c r="M21" s="37"/>
      <c r="N21" s="1"/>
    </row>
    <row r="22" spans="1:78" ht="29.25" customHeight="1" x14ac:dyDescent="0.25">
      <c r="A22" s="22" t="s">
        <v>26</v>
      </c>
      <c r="B22" s="23"/>
      <c r="C22" s="23"/>
      <c r="D22" s="23"/>
      <c r="E22" s="23"/>
      <c r="F22" s="23"/>
      <c r="G22" s="23"/>
      <c r="H22" s="23"/>
      <c r="I22" s="24"/>
      <c r="J22" s="38" t="s">
        <v>27</v>
      </c>
      <c r="K22" s="39"/>
      <c r="L22" s="39"/>
      <c r="M22" s="40"/>
      <c r="N22" s="1"/>
    </row>
    <row r="23" spans="1:78" s="1" customFormat="1" ht="12.75" customHeight="1" x14ac:dyDescent="0.25">
      <c r="A23" s="13"/>
      <c r="B23" s="13"/>
      <c r="C23" s="14"/>
      <c r="D23" s="14"/>
      <c r="E23" s="14"/>
      <c r="F23" s="14"/>
      <c r="G23" s="14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</row>
    <row r="24" spans="1:78" s="1" customFormat="1" x14ac:dyDescent="0.25">
      <c r="A24" s="15"/>
      <c r="B24" s="15"/>
    </row>
    <row r="25" spans="1:78" s="1" customFormat="1" x14ac:dyDescent="0.25"/>
    <row r="26" spans="1:78" s="1" customFormat="1" x14ac:dyDescent="0.25"/>
    <row r="27" spans="1:78" s="1" customFormat="1" x14ac:dyDescent="0.25"/>
    <row r="28" spans="1:78" s="1" customFormat="1" x14ac:dyDescent="0.25"/>
    <row r="29" spans="1:78" s="1" customFormat="1" x14ac:dyDescent="0.25"/>
    <row r="30" spans="1:78" s="1" customFormat="1" x14ac:dyDescent="0.25"/>
    <row r="31" spans="1:78" s="1" customFormat="1" x14ac:dyDescent="0.25"/>
    <row r="32" spans="1:78" s="1" customFormat="1" x14ac:dyDescent="0.25"/>
    <row r="33" s="1" customFormat="1" x14ac:dyDescent="0.25"/>
    <row r="34" s="1" customFormat="1" x14ac:dyDescent="0.25"/>
    <row r="35" s="1" customFormat="1" x14ac:dyDescent="0.25"/>
    <row r="36" s="1" customFormat="1" x14ac:dyDescent="0.25"/>
    <row r="37" s="1" customFormat="1" x14ac:dyDescent="0.25"/>
    <row r="38" s="1" customFormat="1" x14ac:dyDescent="0.25"/>
    <row r="39" s="1" customFormat="1" x14ac:dyDescent="0.25"/>
    <row r="40" s="1" customFormat="1" x14ac:dyDescent="0.25"/>
    <row r="41" s="1" customFormat="1" x14ac:dyDescent="0.25"/>
    <row r="42" s="1" customFormat="1" x14ac:dyDescent="0.25"/>
    <row r="43" s="1" customFormat="1" x14ac:dyDescent="0.25"/>
    <row r="44" s="1" customFormat="1" x14ac:dyDescent="0.25"/>
    <row r="45" s="1" customFormat="1" x14ac:dyDescent="0.25"/>
    <row r="46" s="1" customFormat="1" x14ac:dyDescent="0.25"/>
    <row r="47" s="1" customFormat="1" x14ac:dyDescent="0.25"/>
    <row r="48" s="1" customFormat="1" x14ac:dyDescent="0.25"/>
    <row r="49" s="1" customFormat="1" x14ac:dyDescent="0.25"/>
    <row r="50" s="1" customFormat="1" x14ac:dyDescent="0.25"/>
    <row r="51" s="1" customFormat="1" x14ac:dyDescent="0.25"/>
    <row r="52" s="1" customFormat="1" x14ac:dyDescent="0.25"/>
    <row r="53" s="1" customFormat="1" x14ac:dyDescent="0.25"/>
    <row r="54" s="1" customFormat="1" x14ac:dyDescent="0.25"/>
    <row r="55" s="1" customFormat="1" x14ac:dyDescent="0.25"/>
    <row r="56" s="1" customFormat="1" x14ac:dyDescent="0.25"/>
    <row r="57" s="1" customFormat="1" x14ac:dyDescent="0.25"/>
    <row r="58" s="1" customFormat="1" x14ac:dyDescent="0.25"/>
    <row r="59" s="1" customFormat="1" x14ac:dyDescent="0.25"/>
    <row r="60" s="1" customFormat="1" x14ac:dyDescent="0.25"/>
    <row r="61" s="1" customFormat="1" x14ac:dyDescent="0.25"/>
    <row r="62" s="1" customFormat="1" x14ac:dyDescent="0.25"/>
    <row r="63" s="1" customFormat="1" x14ac:dyDescent="0.25"/>
    <row r="64" s="1" customFormat="1" x14ac:dyDescent="0.25"/>
    <row r="65" s="1" customFormat="1" x14ac:dyDescent="0.25"/>
    <row r="66" s="1" customFormat="1" x14ac:dyDescent="0.25"/>
    <row r="67" s="1" customFormat="1" x14ac:dyDescent="0.25"/>
    <row r="68" s="1" customFormat="1" x14ac:dyDescent="0.25"/>
    <row r="69" s="1" customFormat="1" x14ac:dyDescent="0.25"/>
    <row r="70" s="1" customFormat="1" x14ac:dyDescent="0.25"/>
    <row r="71" s="1" customFormat="1" x14ac:dyDescent="0.25"/>
    <row r="72" s="1" customFormat="1" x14ac:dyDescent="0.25"/>
    <row r="73" s="1" customFormat="1" x14ac:dyDescent="0.25"/>
    <row r="74" s="1" customFormat="1" x14ac:dyDescent="0.25"/>
    <row r="75" s="1" customFormat="1" x14ac:dyDescent="0.25"/>
    <row r="76" s="1" customFormat="1" x14ac:dyDescent="0.25"/>
    <row r="77" s="1" customFormat="1" x14ac:dyDescent="0.25"/>
    <row r="78" s="1" customFormat="1" x14ac:dyDescent="0.25"/>
    <row r="79" s="1" customFormat="1" x14ac:dyDescent="0.25"/>
    <row r="80" s="1" customFormat="1" x14ac:dyDescent="0.25"/>
    <row r="81" s="1" customFormat="1" x14ac:dyDescent="0.25"/>
    <row r="82" s="1" customFormat="1" x14ac:dyDescent="0.25"/>
    <row r="83" s="1" customFormat="1" x14ac:dyDescent="0.25"/>
    <row r="84" s="1" customFormat="1" x14ac:dyDescent="0.25"/>
    <row r="85" s="1" customFormat="1" x14ac:dyDescent="0.25"/>
    <row r="86" s="1" customFormat="1" x14ac:dyDescent="0.25"/>
    <row r="87" s="1" customFormat="1" x14ac:dyDescent="0.25"/>
    <row r="88" s="1" customFormat="1" x14ac:dyDescent="0.25"/>
    <row r="89" s="1" customFormat="1" x14ac:dyDescent="0.25"/>
    <row r="90" s="1" customFormat="1" x14ac:dyDescent="0.25"/>
    <row r="91" s="1" customFormat="1" x14ac:dyDescent="0.25"/>
    <row r="92" s="1" customFormat="1" x14ac:dyDescent="0.25"/>
    <row r="93" s="1" customFormat="1" x14ac:dyDescent="0.25"/>
    <row r="94" s="1" customFormat="1" x14ac:dyDescent="0.25"/>
    <row r="95" s="1" customFormat="1" x14ac:dyDescent="0.25"/>
    <row r="96" s="1" customFormat="1" x14ac:dyDescent="0.25"/>
    <row r="97" s="1" customFormat="1" x14ac:dyDescent="0.25"/>
    <row r="98" s="1" customFormat="1" x14ac:dyDescent="0.25"/>
    <row r="99" s="1" customFormat="1" x14ac:dyDescent="0.25"/>
    <row r="100" s="1" customFormat="1" x14ac:dyDescent="0.25"/>
    <row r="101" s="1" customFormat="1" x14ac:dyDescent="0.25"/>
    <row r="102" s="1" customFormat="1" x14ac:dyDescent="0.25"/>
    <row r="103" s="1" customFormat="1" x14ac:dyDescent="0.25"/>
    <row r="104" s="1" customFormat="1" x14ac:dyDescent="0.25"/>
    <row r="105" s="1" customFormat="1" x14ac:dyDescent="0.25"/>
    <row r="106" s="1" customFormat="1" x14ac:dyDescent="0.25"/>
    <row r="107" s="1" customFormat="1" x14ac:dyDescent="0.25"/>
    <row r="108" s="1" customFormat="1" x14ac:dyDescent="0.25"/>
    <row r="109" s="1" customFormat="1" x14ac:dyDescent="0.25"/>
    <row r="110" s="1" customFormat="1" x14ac:dyDescent="0.25"/>
    <row r="111" s="1" customFormat="1" x14ac:dyDescent="0.25"/>
    <row r="112" s="1" customFormat="1" x14ac:dyDescent="0.25"/>
    <row r="113" s="1" customFormat="1" x14ac:dyDescent="0.25"/>
    <row r="114" s="1" customFormat="1" x14ac:dyDescent="0.25"/>
    <row r="115" s="1" customFormat="1" x14ac:dyDescent="0.25"/>
    <row r="116" s="1" customFormat="1" x14ac:dyDescent="0.25"/>
    <row r="117" s="1" customFormat="1" x14ac:dyDescent="0.25"/>
    <row r="118" s="1" customFormat="1" x14ac:dyDescent="0.25"/>
    <row r="119" s="1" customFormat="1" x14ac:dyDescent="0.25"/>
    <row r="120" s="1" customFormat="1" x14ac:dyDescent="0.25"/>
    <row r="121" s="1" customFormat="1" x14ac:dyDescent="0.25"/>
    <row r="122" s="1" customFormat="1" x14ac:dyDescent="0.25"/>
    <row r="123" s="1" customFormat="1" x14ac:dyDescent="0.25"/>
    <row r="124" s="1" customFormat="1" x14ac:dyDescent="0.25"/>
    <row r="125" s="1" customFormat="1" x14ac:dyDescent="0.25"/>
    <row r="126" s="1" customFormat="1" x14ac:dyDescent="0.25"/>
    <row r="127" s="1" customFormat="1" x14ac:dyDescent="0.25"/>
    <row r="128" s="1" customFormat="1" x14ac:dyDescent="0.25"/>
    <row r="129" s="1" customFormat="1" x14ac:dyDescent="0.25"/>
    <row r="130" s="1" customFormat="1" x14ac:dyDescent="0.25"/>
    <row r="131" s="1" customFormat="1" x14ac:dyDescent="0.25"/>
    <row r="132" s="1" customFormat="1" x14ac:dyDescent="0.25"/>
    <row r="133" s="1" customFormat="1" x14ac:dyDescent="0.25"/>
    <row r="134" s="1" customFormat="1" x14ac:dyDescent="0.25"/>
    <row r="135" s="1" customFormat="1" x14ac:dyDescent="0.25"/>
    <row r="136" s="1" customFormat="1" x14ac:dyDescent="0.25"/>
    <row r="137" s="1" customFormat="1" x14ac:dyDescent="0.25"/>
    <row r="138" s="1" customFormat="1" x14ac:dyDescent="0.25"/>
    <row r="139" s="1" customFormat="1" x14ac:dyDescent="0.25"/>
    <row r="140" s="1" customFormat="1" x14ac:dyDescent="0.25"/>
    <row r="141" s="1" customFormat="1" x14ac:dyDescent="0.25"/>
    <row r="142" s="1" customFormat="1" x14ac:dyDescent="0.25"/>
    <row r="143" s="1" customFormat="1" x14ac:dyDescent="0.25"/>
    <row r="144" s="1" customFormat="1" x14ac:dyDescent="0.25"/>
    <row r="145" s="1" customFormat="1" x14ac:dyDescent="0.25"/>
  </sheetData>
  <mergeCells count="17">
    <mergeCell ref="A21:I21"/>
    <mergeCell ref="J21:M21"/>
    <mergeCell ref="A22:I22"/>
    <mergeCell ref="J22:M22"/>
    <mergeCell ref="A18:I18"/>
    <mergeCell ref="J18:M18"/>
    <mergeCell ref="A19:I19"/>
    <mergeCell ref="J19:M19"/>
    <mergeCell ref="A20:I20"/>
    <mergeCell ref="J20:M20"/>
    <mergeCell ref="A17:I17"/>
    <mergeCell ref="J17:M17"/>
    <mergeCell ref="A1:M1"/>
    <mergeCell ref="A2:M2"/>
    <mergeCell ref="A3:H3"/>
    <mergeCell ref="I3:M3"/>
    <mergeCell ref="A16:C16"/>
  </mergeCells>
  <phoneticPr fontId="12" type="noConversion"/>
  <hyperlinks>
    <hyperlink ref="J21" r:id="rId1" xr:uid="{00000000-0004-0000-0000-000000000000}"/>
  </hyperlinks>
  <printOptions horizontalCentered="1" verticalCentered="1"/>
  <pageMargins left="0" right="0" top="0" bottom="0" header="0" footer="0"/>
  <pageSetup paperSize="9" scale="50" orientation="landscape" r:id="rId2"/>
  <headerFooter>
    <oddHeader>&amp;R&amp;G</oddHeader>
    <oddFooter>&amp;L&amp;P de &amp;N&amp;CCCPID PAUTE&amp;R&amp;F</oddFooter>
  </headerFooter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ENERO 2022</vt:lpstr>
      <vt:lpstr>'ENERO 2022'!Área_de_impresión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2017-04-03T22:10:02Z</cp:lastPrinted>
  <dcterms:created xsi:type="dcterms:W3CDTF">2017-03-30T14:48:00Z</dcterms:created>
  <dcterms:modified xsi:type="dcterms:W3CDTF">2023-01-19T14:57:15Z</dcterms:modified>
</cp:coreProperties>
</file>